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Desktop\паспорти 2024\39 сесія паспорти 2024\ПТ\"/>
    </mc:Choice>
  </mc:AlternateContent>
  <bookViews>
    <workbookView xWindow="-120" yWindow="-120" windowWidth="20730" windowHeight="11160" tabRatio="500"/>
  </bookViews>
  <sheets>
    <sheet name="0210180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9" i="1" l="1"/>
  <c r="D9" i="1"/>
  <c r="D6" i="1"/>
  <c r="B6" i="1"/>
  <c r="C9" i="1" l="1"/>
  <c r="C18" i="1" s="1"/>
  <c r="B9" i="1"/>
  <c r="B18" i="1" s="1"/>
  <c r="B8" i="1"/>
  <c r="D8" i="1" l="1"/>
  <c r="D16" i="1" s="1"/>
  <c r="D18" i="1"/>
  <c r="E18" i="1"/>
</calcChain>
</file>

<file path=xl/sharedStrings.xml><?xml version="1.0" encoding="utf-8"?>
<sst xmlns="http://schemas.openxmlformats.org/spreadsheetml/2006/main" count="52" uniqueCount="50">
  <si>
    <t>Порівняльна таблиця до паспорту бюджетної програми  по коду 0210180</t>
  </si>
  <si>
    <t>п. 11 за підпунктами</t>
  </si>
  <si>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</si>
  <si>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</si>
  <si>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Розрахунок результативних показників</t>
  </si>
  <si>
    <t>Пояснення щодо відмінностей результативних показників</t>
  </si>
  <si>
    <t>Загальний фонд</t>
  </si>
  <si>
    <t>Спеціальний фонд</t>
  </si>
  <si>
    <t>Головний бухгалтер</t>
  </si>
  <si>
    <t>обсяг видатків на виконання заходів з відзначення свят</t>
  </si>
  <si>
    <t>середній розмір вартості заходу з відзначення свят, ювілеїв тощо, для виконання  яких прийняті рішення виконкому</t>
  </si>
  <si>
    <t>обсяг видатків на виконання  заходів юридичного обслуговування</t>
  </si>
  <si>
    <t>середній розмір видатків на оплату судового збору, послуг адвоката, нотаріуса</t>
  </si>
  <si>
    <t>кількість судових позовів, послуги адвоката, нотаріуса</t>
  </si>
  <si>
    <t>обсяг видатків на виконання заходів з виконання власних повноважень</t>
  </si>
  <si>
    <t>середній розмір вартості заходу програми з виконання власних повноважень</t>
  </si>
  <si>
    <t>кількість заходів на виконання власних повноважень</t>
  </si>
  <si>
    <t>140000грн.+780000грн.=920000грн.</t>
  </si>
  <si>
    <t>обсяг видатків на виконання заходів сприяння розвитку волонтерства</t>
  </si>
  <si>
    <t>середній розмір підтримки однієї організації, що здійснює волонтерську діяльність</t>
  </si>
  <si>
    <t>кількість організацій, що здійснюють волонтерську діяльність, яким надана фінансова підтримка</t>
  </si>
  <si>
    <t>кількість заходів з відзначення свят</t>
  </si>
  <si>
    <t>25од.+2од.=27од.</t>
  </si>
  <si>
    <t>рівень виконання заходів програми з виконання власних повноважень</t>
  </si>
  <si>
    <t>рівень виконання заходів з відзначення свят, ювілеїв тощо, для виконання  яких прийняті рішення виконкому</t>
  </si>
  <si>
    <t>12од.-2од.=10од.</t>
  </si>
  <si>
    <t>920000грн./10од.=92000грн.</t>
  </si>
  <si>
    <t>рівень виконання заходів  міжнародної та інвестиційної діяльності</t>
  </si>
  <si>
    <t>кількість заходів  міжнародної та інвестиційної діяльності</t>
  </si>
  <si>
    <t>обсяг видатків на виконання заходів міжнародної та інвестиційної діяльності</t>
  </si>
  <si>
    <t>середній розмір  вартості заходу міжнародної та інвестиційної діяльності</t>
  </si>
  <si>
    <t>400000грн.+45000грн.=445000грн.</t>
  </si>
  <si>
    <t>2од.-3од.=2од.</t>
  </si>
  <si>
    <t>445000грн./445000грн*100=100від.</t>
  </si>
  <si>
    <t>445000грн./2од.=222500грн.</t>
  </si>
  <si>
    <t xml:space="preserve">Олена  ЮРЧЕНКО    </t>
  </si>
  <si>
    <t xml:space="preserve">(рішення міської ради від 06.08.2024 року №8-39/2024)       </t>
  </si>
  <si>
    <t>300500грн.+100000грн.=400500грн.</t>
  </si>
  <si>
    <t>ЗФ 1900000грн.+92503грн.=1992503грн.    СФ 500000грн.-92503грн.=407497грн.</t>
  </si>
  <si>
    <t>ЗФ 0грн.+200000грн.=200000грн.</t>
  </si>
  <si>
    <t>ЗФ 0од.+1од.=1од.</t>
  </si>
  <si>
    <t xml:space="preserve"> ЗФ 0од.+2од.=2од.</t>
  </si>
  <si>
    <t>400500грн./20од.=20025грн.</t>
  </si>
  <si>
    <t>ЗФ 1992503грн./10од.=199250,3грн.                СФ 407497грн./1од.=407497грн.</t>
  </si>
  <si>
    <t>400500грн./400500грн*100=100від.</t>
  </si>
  <si>
    <t>ЗФ  1992503грн./ 1992503грн*100=100від. СФ 407497грн./407497грн*100=100від.</t>
  </si>
  <si>
    <t xml:space="preserve">Змінилися показники за рахунок перерозподілу лімітів із спеціального фонду на загальний фонд по  Програмі розвитку міжнародної та інвестиційної діяльності в Ніжинській міськїй територіальній громаді на 2024 рік,  збільшення лімітів по Програмах сприяння розвитку волонтерства Ніжинської територіальної громади на 2023-2027роки та з відзначення державних та професійних свят, ювілейних та святкових дат, відзначення осіб, які зробили вагомий внесок у розвиток Ніжинської міської ТГ, здійснення представницьких та інших заходів на 2024 рік
</t>
  </si>
  <si>
    <t xml:space="preserve">200000грн./2од.=100000грн.     </t>
  </si>
  <si>
    <t>відсоток наданої фінансової підтримки організаціям, що здійснюють волонтерську діяльність</t>
  </si>
  <si>
    <t>200000грн./200000грн*100=100від.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</si>
</sst>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₴_-;\-* #,##0.00\ _₴_-;_-* &quot;-&quot;??\ _₴_-;_-@_-"/>
  </numFmts>
  <fonts count="9" x14ac:knownFonts="1">
    <font>
      <sz val="10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Border="0" applyAlignment="0" applyProtection="0"/>
    <xf numFmtId="0" fontId="5" fillId="0" borderId="0"/>
  </cellStyleXfs>
  <cellXfs count="19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3" xfId="2" applyFont="1" applyFill="1" applyBorder="1" applyAlignment="1">
      <alignment vertical="center" wrapText="1"/>
    </xf>
    <xf numFmtId="43" fontId="1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topLeftCell="A9" zoomScaleNormal="100" zoomScaleSheetLayoutView="100" workbookViewId="0">
      <selection activeCell="C18" sqref="C18"/>
    </sheetView>
  </sheetViews>
  <sheetFormatPr defaultRowHeight="12.75" x14ac:dyDescent="0.2"/>
  <cols>
    <col min="1" max="1" width="39.140625" style="1" customWidth="1"/>
    <col min="2" max="2" width="15.140625" style="1" customWidth="1"/>
    <col min="3" max="3" width="13.85546875" style="1" customWidth="1"/>
    <col min="4" max="4" width="15.7109375" style="1" customWidth="1"/>
    <col min="5" max="5" width="13.140625" style="1" customWidth="1"/>
    <col min="6" max="6" width="43.7109375" style="1" customWidth="1"/>
    <col min="7" max="7" width="30.140625" style="1" customWidth="1"/>
    <col min="8" max="1025" width="18.140625" style="1"/>
    <col min="1026" max="16384" width="9.140625" style="1"/>
  </cols>
  <sheetData>
    <row r="1" spans="1:7" ht="24.75" customHeight="1" x14ac:dyDescent="0.2">
      <c r="A1" s="14" t="s">
        <v>0</v>
      </c>
      <c r="B1" s="14"/>
      <c r="C1" s="14"/>
      <c r="D1" s="14"/>
      <c r="E1" s="14"/>
      <c r="F1" s="14"/>
      <c r="G1" s="14"/>
    </row>
    <row r="2" spans="1:7" ht="15.6" customHeight="1" x14ac:dyDescent="0.2">
      <c r="A2" s="14" t="s">
        <v>36</v>
      </c>
      <c r="B2" s="14"/>
      <c r="C2" s="14"/>
      <c r="D2" s="14"/>
      <c r="E2" s="14"/>
      <c r="F2" s="14"/>
      <c r="G2" s="14"/>
    </row>
    <row r="3" spans="1:7" ht="15.75" x14ac:dyDescent="0.2">
      <c r="A3" s="2"/>
      <c r="B3" s="2"/>
      <c r="C3" s="2"/>
      <c r="D3" s="2"/>
      <c r="E3" s="2"/>
      <c r="F3" s="2"/>
      <c r="G3" s="2"/>
    </row>
    <row r="4" spans="1:7" ht="60" customHeight="1" x14ac:dyDescent="0.2">
      <c r="A4" s="13" t="s">
        <v>1</v>
      </c>
      <c r="B4" s="13" t="s">
        <v>2</v>
      </c>
      <c r="C4" s="13"/>
      <c r="D4" s="13" t="s">
        <v>3</v>
      </c>
      <c r="E4" s="13"/>
      <c r="F4" s="13" t="s">
        <v>4</v>
      </c>
      <c r="G4" s="15" t="s">
        <v>5</v>
      </c>
    </row>
    <row r="5" spans="1:7" ht="28.5" customHeight="1" x14ac:dyDescent="0.2">
      <c r="A5" s="13"/>
      <c r="B5" s="3" t="s">
        <v>6</v>
      </c>
      <c r="C5" s="3" t="s">
        <v>7</v>
      </c>
      <c r="D5" s="3" t="s">
        <v>6</v>
      </c>
      <c r="E5" s="3" t="s">
        <v>7</v>
      </c>
      <c r="F5" s="13"/>
      <c r="G5" s="15"/>
    </row>
    <row r="6" spans="1:7" ht="26.25" customHeight="1" x14ac:dyDescent="0.2">
      <c r="A6" s="6" t="s">
        <v>9</v>
      </c>
      <c r="B6" s="7">
        <f>300500</f>
        <v>300500</v>
      </c>
      <c r="C6" s="4"/>
      <c r="D6" s="7">
        <f>300500+100000</f>
        <v>400500</v>
      </c>
      <c r="E6" s="4"/>
      <c r="F6" s="4" t="s">
        <v>37</v>
      </c>
      <c r="G6" s="16" t="s">
        <v>46</v>
      </c>
    </row>
    <row r="7" spans="1:7" ht="25.5" hidden="1" customHeight="1" x14ac:dyDescent="0.2">
      <c r="A7" s="6" t="s">
        <v>11</v>
      </c>
      <c r="B7" s="8">
        <v>920000</v>
      </c>
      <c r="C7" s="4"/>
      <c r="D7" s="8">
        <v>920000</v>
      </c>
      <c r="E7" s="4"/>
      <c r="F7" s="4" t="s">
        <v>17</v>
      </c>
      <c r="G7" s="17"/>
    </row>
    <row r="8" spans="1:7" ht="1.5" hidden="1" customHeight="1" x14ac:dyDescent="0.2">
      <c r="A8" s="6" t="s">
        <v>14</v>
      </c>
      <c r="B8" s="8">
        <f>400000+45000</f>
        <v>445000</v>
      </c>
      <c r="C8" s="4"/>
      <c r="D8" s="8">
        <f>400000+45000</f>
        <v>445000</v>
      </c>
      <c r="E8" s="4"/>
      <c r="F8" s="4" t="s">
        <v>31</v>
      </c>
      <c r="G8" s="17"/>
    </row>
    <row r="9" spans="1:7" ht="56.25" customHeight="1" x14ac:dyDescent="0.2">
      <c r="A9" s="6" t="s">
        <v>29</v>
      </c>
      <c r="B9" s="8">
        <f>1500000+400000</f>
        <v>1900000</v>
      </c>
      <c r="C9" s="4">
        <f>760400-260400</f>
        <v>500000</v>
      </c>
      <c r="D9" s="8">
        <f>1900000+92503</f>
        <v>1992503</v>
      </c>
      <c r="E9" s="4">
        <f>500000-92503</f>
        <v>407497</v>
      </c>
      <c r="F9" s="4" t="s">
        <v>38</v>
      </c>
      <c r="G9" s="17"/>
    </row>
    <row r="10" spans="1:7" ht="32.25" customHeight="1" x14ac:dyDescent="0.2">
      <c r="A10" s="6" t="s">
        <v>18</v>
      </c>
      <c r="B10" s="8">
        <v>0</v>
      </c>
      <c r="C10" s="8">
        <v>0</v>
      </c>
      <c r="D10" s="8">
        <v>200000</v>
      </c>
      <c r="E10" s="8"/>
      <c r="F10" s="4" t="s">
        <v>39</v>
      </c>
      <c r="G10" s="17"/>
    </row>
    <row r="11" spans="1:7" ht="0.75" customHeight="1" x14ac:dyDescent="0.2">
      <c r="A11" s="6" t="s">
        <v>16</v>
      </c>
      <c r="B11" s="8">
        <v>2</v>
      </c>
      <c r="C11" s="4"/>
      <c r="D11" s="8">
        <v>2</v>
      </c>
      <c r="E11" s="4"/>
      <c r="F11" s="4" t="s">
        <v>32</v>
      </c>
      <c r="G11" s="17"/>
    </row>
    <row r="12" spans="1:7" ht="0.75" customHeight="1" x14ac:dyDescent="0.2">
      <c r="A12" s="6" t="s">
        <v>21</v>
      </c>
      <c r="B12" s="8">
        <v>27</v>
      </c>
      <c r="C12" s="4"/>
      <c r="D12" s="8">
        <v>27</v>
      </c>
      <c r="E12" s="4"/>
      <c r="F12" s="4" t="s">
        <v>22</v>
      </c>
      <c r="G12" s="17"/>
    </row>
    <row r="13" spans="1:7" ht="27" hidden="1" customHeight="1" x14ac:dyDescent="0.2">
      <c r="A13" s="6" t="s">
        <v>28</v>
      </c>
      <c r="B13" s="8">
        <v>10</v>
      </c>
      <c r="C13" s="4">
        <v>1</v>
      </c>
      <c r="D13" s="8">
        <v>10</v>
      </c>
      <c r="E13" s="4">
        <v>1</v>
      </c>
      <c r="F13" s="4" t="s">
        <v>40</v>
      </c>
      <c r="G13" s="17"/>
    </row>
    <row r="14" spans="1:7" ht="12.75" hidden="1" customHeight="1" x14ac:dyDescent="0.2">
      <c r="A14" s="6" t="s">
        <v>13</v>
      </c>
      <c r="B14" s="7">
        <v>10</v>
      </c>
      <c r="C14" s="9"/>
      <c r="D14" s="7">
        <v>10</v>
      </c>
      <c r="E14" s="9"/>
      <c r="F14" s="9" t="s">
        <v>25</v>
      </c>
      <c r="G14" s="17"/>
    </row>
    <row r="15" spans="1:7" ht="37.5" customHeight="1" x14ac:dyDescent="0.2">
      <c r="A15" s="6" t="s">
        <v>20</v>
      </c>
      <c r="B15" s="7">
        <v>0</v>
      </c>
      <c r="C15" s="9"/>
      <c r="D15" s="7">
        <v>2</v>
      </c>
      <c r="E15" s="9"/>
      <c r="F15" s="9" t="s">
        <v>41</v>
      </c>
      <c r="G15" s="17"/>
    </row>
    <row r="16" spans="1:7" ht="30" customHeight="1" x14ac:dyDescent="0.2">
      <c r="A16" s="6" t="s">
        <v>15</v>
      </c>
      <c r="B16" s="7">
        <v>225000</v>
      </c>
      <c r="C16" s="9"/>
      <c r="D16" s="7">
        <f>D8/D11</f>
        <v>222500</v>
      </c>
      <c r="E16" s="9"/>
      <c r="F16" s="9" t="s">
        <v>34</v>
      </c>
      <c r="G16" s="17"/>
    </row>
    <row r="17" spans="1:7" ht="46.5" customHeight="1" x14ac:dyDescent="0.2">
      <c r="A17" s="6" t="s">
        <v>10</v>
      </c>
      <c r="B17" s="8">
        <v>15025</v>
      </c>
      <c r="C17" s="4"/>
      <c r="D17" s="8">
        <v>20025</v>
      </c>
      <c r="E17" s="4"/>
      <c r="F17" s="4" t="s">
        <v>42</v>
      </c>
      <c r="G17" s="17"/>
    </row>
    <row r="18" spans="1:7" ht="66" customHeight="1" x14ac:dyDescent="0.2">
      <c r="A18" s="6" t="s">
        <v>30</v>
      </c>
      <c r="B18" s="7">
        <f>B9/B13</f>
        <v>190000</v>
      </c>
      <c r="C18" s="7">
        <f>C9/C13</f>
        <v>500000</v>
      </c>
      <c r="D18" s="7">
        <f>D9/D13</f>
        <v>199250.3</v>
      </c>
      <c r="E18" s="7">
        <f>E9/E13</f>
        <v>407497</v>
      </c>
      <c r="F18" s="9" t="s">
        <v>43</v>
      </c>
      <c r="G18" s="17"/>
    </row>
    <row r="19" spans="1:7" ht="0.75" customHeight="1" x14ac:dyDescent="0.2">
      <c r="A19" s="6" t="s">
        <v>12</v>
      </c>
      <c r="B19" s="8">
        <v>92000</v>
      </c>
      <c r="C19" s="4"/>
      <c r="D19" s="8">
        <v>92000</v>
      </c>
      <c r="E19" s="4"/>
      <c r="F19" s="4" t="s">
        <v>26</v>
      </c>
      <c r="G19" s="17"/>
    </row>
    <row r="20" spans="1:7" ht="39" customHeight="1" x14ac:dyDescent="0.2">
      <c r="A20" s="6" t="s">
        <v>19</v>
      </c>
      <c r="B20" s="8">
        <v>0</v>
      </c>
      <c r="C20" s="8">
        <v>0</v>
      </c>
      <c r="D20" s="8">
        <v>100000</v>
      </c>
      <c r="E20" s="4"/>
      <c r="F20" s="4" t="s">
        <v>47</v>
      </c>
      <c r="G20" s="17"/>
    </row>
    <row r="21" spans="1:7" ht="0.75" customHeight="1" x14ac:dyDescent="0.2">
      <c r="A21" s="6" t="s">
        <v>23</v>
      </c>
      <c r="B21" s="8">
        <v>100</v>
      </c>
      <c r="C21" s="4"/>
      <c r="D21" s="8">
        <v>100</v>
      </c>
      <c r="E21" s="4"/>
      <c r="F21" s="4" t="s">
        <v>33</v>
      </c>
      <c r="G21" s="17"/>
    </row>
    <row r="22" spans="1:7" ht="34.5" hidden="1" customHeight="1" x14ac:dyDescent="0.2">
      <c r="A22" s="6" t="s">
        <v>24</v>
      </c>
      <c r="B22" s="8">
        <v>100</v>
      </c>
      <c r="C22" s="4"/>
      <c r="D22" s="8">
        <v>100</v>
      </c>
      <c r="E22" s="4"/>
      <c r="F22" s="4" t="s">
        <v>44</v>
      </c>
      <c r="G22" s="17"/>
    </row>
    <row r="23" spans="1:7" ht="40.5" customHeight="1" x14ac:dyDescent="0.2">
      <c r="A23" s="6" t="s">
        <v>48</v>
      </c>
      <c r="B23" s="8">
        <v>0</v>
      </c>
      <c r="C23" s="4"/>
      <c r="D23" s="8">
        <v>100</v>
      </c>
      <c r="E23" s="4"/>
      <c r="F23" s="4" t="s">
        <v>49</v>
      </c>
      <c r="G23" s="17"/>
    </row>
    <row r="24" spans="1:7" ht="0.75" customHeight="1" x14ac:dyDescent="0.2">
      <c r="A24" s="6" t="s">
        <v>27</v>
      </c>
      <c r="B24" s="8">
        <v>100</v>
      </c>
      <c r="C24" s="4">
        <v>100</v>
      </c>
      <c r="D24" s="8">
        <v>100</v>
      </c>
      <c r="E24" s="4">
        <v>100</v>
      </c>
      <c r="F24" s="4" t="s">
        <v>45</v>
      </c>
      <c r="G24" s="18"/>
    </row>
    <row r="25" spans="1:7" s="2" customFormat="1" ht="87" customHeight="1" x14ac:dyDescent="0.2">
      <c r="A25" s="11" t="s">
        <v>8</v>
      </c>
      <c r="B25" s="11"/>
      <c r="C25" s="11"/>
      <c r="D25" s="12" t="s">
        <v>35</v>
      </c>
      <c r="E25" s="12"/>
      <c r="F25" s="10"/>
      <c r="G25" s="5"/>
    </row>
  </sheetData>
  <mergeCells count="10">
    <mergeCell ref="A2:G2"/>
    <mergeCell ref="A1:G1"/>
    <mergeCell ref="F4:F5"/>
    <mergeCell ref="G4:G5"/>
    <mergeCell ref="G6:G24"/>
    <mergeCell ref="A25:C25"/>
    <mergeCell ref="D25:E25"/>
    <mergeCell ref="A4:A5"/>
    <mergeCell ref="B4:C4"/>
    <mergeCell ref="D4:E4"/>
  </mergeCells>
  <pageMargins left="0.70866141732283472" right="0.70866141732283472" top="0.55118110236220474" bottom="0.51181102362204722" header="0.51181102362204722" footer="0.51181102362204722"/>
  <pageSetup paperSize="9" scale="8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0210180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Фин1</dc:creator>
  <dc:description/>
  <cp:lastModifiedBy>VNMR</cp:lastModifiedBy>
  <cp:revision>23</cp:revision>
  <cp:lastPrinted>2024-08-14T13:03:26Z</cp:lastPrinted>
  <dcterms:created xsi:type="dcterms:W3CDTF">2019-03-05T06:41:13Z</dcterms:created>
  <dcterms:modified xsi:type="dcterms:W3CDTF">2024-08-14T13:04:54Z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